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1132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2"/>
  <c r="G8"/>
  <c r="G7"/>
  <c r="G6"/>
  <c r="G5"/>
  <c r="G4"/>
  <c r="G3"/>
  <c r="G2"/>
  <c r="F3"/>
  <c r="F4"/>
  <c r="F5"/>
  <c r="F6"/>
  <c r="F7"/>
  <c r="F8"/>
  <c r="F2"/>
  <c r="D3"/>
  <c r="D4"/>
  <c r="E4" s="1"/>
  <c r="D5"/>
  <c r="D6"/>
  <c r="E6" s="1"/>
  <c r="D7"/>
  <c r="E7" s="1"/>
  <c r="D8"/>
  <c r="E8" s="1"/>
  <c r="D2"/>
  <c r="B10"/>
  <c r="B3"/>
  <c r="B4"/>
  <c r="B5"/>
  <c r="B6"/>
  <c r="B7"/>
  <c r="B8"/>
  <c r="B2"/>
  <c r="E3" l="1"/>
  <c r="E5"/>
  <c r="E2"/>
</calcChain>
</file>

<file path=xl/sharedStrings.xml><?xml version="1.0" encoding="utf-8"?>
<sst xmlns="http://schemas.openxmlformats.org/spreadsheetml/2006/main" count="11" uniqueCount="9">
  <si>
    <t>Winkel °</t>
  </si>
  <si>
    <t>Winkel rad</t>
  </si>
  <si>
    <t>Scale</t>
  </si>
  <si>
    <t>db/cm</t>
  </si>
  <si>
    <t>db</t>
  </si>
  <si>
    <t>dH</t>
  </si>
  <si>
    <t>Pa N/m²</t>
  </si>
  <si>
    <t>Trendlinie berechnet</t>
  </si>
  <si>
    <t>Höhe im Diagramm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</si>
</sst>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8"/>
  <c:chart>
    <c:plotArea>
      <c:layout/>
      <c:scatterChart>
        <c:scatterStyle val="smoothMarker"/>
        <c:ser>
          <c:idx val="0"/>
          <c:order val="0"/>
          <c:xVal>
            <c:numRef>
              <c:f>Tabelle1!$F$2:$F$8</c:f>
              <c:numCache>
                <c:formatCode>Standard</c:formatCode>
                <c:ptCount val="7"/>
                <c:pt idx="0">
                  <c:v>0</c:v>
                </c:pt>
                <c:pt idx="1">
                  <c:v>8</c:v>
                </c:pt>
                <c:pt idx="2">
                  <c:v>23</c:v>
                </c:pt>
                <c:pt idx="3">
                  <c:v>38</c:v>
                </c:pt>
                <c:pt idx="4">
                  <c:v>53</c:v>
                </c:pt>
                <c:pt idx="5">
                  <c:v>71</c:v>
                </c:pt>
                <c:pt idx="6">
                  <c:v>90</c:v>
                </c:pt>
              </c:numCache>
            </c:numRef>
          </c:xVal>
          <c:yVal>
            <c:numRef>
              <c:f>Tabelle1!$H$2:$H$8</c:f>
              <c:numCache>
                <c:formatCode>Standard</c:formatCode>
                <c:ptCount val="7"/>
                <c:pt idx="0">
                  <c:v>3.56</c:v>
                </c:pt>
                <c:pt idx="1">
                  <c:v>3.32</c:v>
                </c:pt>
                <c:pt idx="2">
                  <c:v>2.67</c:v>
                </c:pt>
                <c:pt idx="3">
                  <c:v>1.66</c:v>
                </c:pt>
                <c:pt idx="4">
                  <c:v>0.81</c:v>
                </c:pt>
                <c:pt idx="5">
                  <c:v>0.35</c:v>
                </c:pt>
                <c:pt idx="6">
                  <c:v>0.14000000000000001</c:v>
                </c:pt>
              </c:numCache>
            </c:numRef>
          </c:yVal>
          <c:smooth val="1"/>
        </c:ser>
        <c:axId val="138025984"/>
        <c:axId val="149496960"/>
      </c:scatterChart>
      <c:valAx>
        <c:axId val="138025984"/>
        <c:scaling>
          <c:orientation val="minMax"/>
        </c:scaling>
        <c:axPos val="b"/>
        <c:numFmt formatCode="Standard" sourceLinked="1"/>
        <c:tickLblPos val="nextTo"/>
        <c:crossAx val="149496960"/>
        <c:crosses val="autoZero"/>
        <c:crossBetween val="midCat"/>
      </c:valAx>
      <c:valAx>
        <c:axId val="149496960"/>
        <c:scaling>
          <c:orientation val="minMax"/>
        </c:scaling>
        <c:axPos val="l"/>
        <c:majorGridlines/>
        <c:numFmt formatCode="Standard" sourceLinked="1"/>
        <c:tickLblPos val="nextTo"/>
        <c:crossAx val="1380259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rendline>
            <c:spPr>
              <a:ln w="28575"/>
            </c:spPr>
            <c:trendlineType val="power"/>
          </c:trendline>
          <c:trendline>
            <c:trendlineType val="poly"/>
            <c:order val="4"/>
            <c:dispEq val="1"/>
            <c:trendlineLbl>
              <c:layout>
                <c:manualLayout>
                  <c:x val="0.16326530612244897"/>
                  <c:y val="-0.6469597550306212"/>
                </c:manualLayout>
              </c:layout>
              <c:numFmt formatCode="Standard" sourceLinked="0"/>
            </c:trendlineLbl>
          </c:trendline>
          <c:xVal>
            <c:numRef>
              <c:f>Tabelle1!$G$2:$G$8</c:f>
              <c:numCache>
                <c:formatCode>Standard</c:formatCode>
                <c:ptCount val="7"/>
                <c:pt idx="0">
                  <c:v>0</c:v>
                </c:pt>
                <c:pt idx="1">
                  <c:v>0.13962634015954636</c:v>
                </c:pt>
                <c:pt idx="2">
                  <c:v>0.40142572795869574</c:v>
                </c:pt>
                <c:pt idx="3">
                  <c:v>0.66322511575784526</c:v>
                </c:pt>
                <c:pt idx="4">
                  <c:v>0.92502450355699462</c:v>
                </c:pt>
                <c:pt idx="5">
                  <c:v>1.2391837689159739</c:v>
                </c:pt>
                <c:pt idx="6">
                  <c:v>1.5707963267948966</c:v>
                </c:pt>
              </c:numCache>
            </c:numRef>
          </c:xVal>
          <c:yVal>
            <c:numRef>
              <c:f>Tabelle1!$H$2:$H$8</c:f>
              <c:numCache>
                <c:formatCode>Standard</c:formatCode>
                <c:ptCount val="7"/>
                <c:pt idx="0">
                  <c:v>3.56</c:v>
                </c:pt>
                <c:pt idx="1">
                  <c:v>3.32</c:v>
                </c:pt>
                <c:pt idx="2">
                  <c:v>2.67</c:v>
                </c:pt>
                <c:pt idx="3">
                  <c:v>1.66</c:v>
                </c:pt>
                <c:pt idx="4">
                  <c:v>0.81</c:v>
                </c:pt>
                <c:pt idx="5">
                  <c:v>0.35</c:v>
                </c:pt>
                <c:pt idx="6">
                  <c:v>0.14000000000000001</c:v>
                </c:pt>
              </c:numCache>
            </c:numRef>
          </c:yVal>
          <c:smooth val="1"/>
        </c:ser>
        <c:axId val="149530880"/>
        <c:axId val="149536768"/>
      </c:scatterChart>
      <c:valAx>
        <c:axId val="149530880"/>
        <c:scaling>
          <c:orientation val="minMax"/>
        </c:scaling>
        <c:axPos val="b"/>
        <c:numFmt formatCode="Standard" sourceLinked="1"/>
        <c:tickLblPos val="nextTo"/>
        <c:crossAx val="149536768"/>
        <c:crosses val="autoZero"/>
        <c:crossBetween val="midCat"/>
      </c:valAx>
      <c:valAx>
        <c:axId val="149536768"/>
        <c:scaling>
          <c:orientation val="minMax"/>
        </c:scaling>
        <c:axPos val="l"/>
        <c:majorGridlines/>
        <c:numFmt formatCode="Standard" sourceLinked="1"/>
        <c:tickLblPos val="nextTo"/>
        <c:crossAx val="149530880"/>
        <c:crosses val="autoZero"/>
        <c:crossBetween val="midCat"/>
      </c:valAx>
    </c:plotArea>
    <c:legend>
      <c:legendPos val="r"/>
      <c:legendEntry>
        <c:idx val="1"/>
        <c:delete val="1"/>
      </c:legendEntry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142875</xdr:rowOff>
    </xdr:from>
    <xdr:to>
      <xdr:col>7</xdr:col>
      <xdr:colOff>400050</xdr:colOff>
      <xdr:row>26</xdr:row>
      <xdr:rowOff>28575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</xdr:row>
      <xdr:rowOff>95250</xdr:rowOff>
    </xdr:from>
    <xdr:to>
      <xdr:col>13</xdr:col>
      <xdr:colOff>752475</xdr:colOff>
      <xdr:row>25</xdr:row>
      <xdr:rowOff>171450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G29" sqref="G29"/>
    </sheetView>
  </sheetViews>
  <sheetFormatPr baseColWidth="10" defaultRowHeight="15"/>
  <cols>
    <col min="3" max="3" width="18" bestFit="1" customWidth="1"/>
    <col min="9" max="9" width="19.85546875" bestFit="1" customWidth="1"/>
  </cols>
  <sheetData>
    <row r="1" spans="1:9">
      <c r="A1" t="s">
        <v>0</v>
      </c>
      <c r="B1" t="s">
        <v>1</v>
      </c>
      <c r="C1" t="s">
        <v>8</v>
      </c>
      <c r="D1" t="s">
        <v>5</v>
      </c>
      <c r="E1" t="s">
        <v>4</v>
      </c>
      <c r="F1" t="s">
        <v>0</v>
      </c>
      <c r="G1" t="s">
        <v>1</v>
      </c>
      <c r="H1" t="s">
        <v>6</v>
      </c>
      <c r="I1" t="s">
        <v>7</v>
      </c>
    </row>
    <row r="2" spans="1:9">
      <c r="A2">
        <v>0</v>
      </c>
      <c r="B2">
        <f>A2/180*PI()</f>
        <v>0</v>
      </c>
      <c r="C2">
        <v>8.64</v>
      </c>
      <c r="D2">
        <f>C2-$C$2</f>
        <v>0</v>
      </c>
      <c r="E2">
        <f>105-D2*$B$10</f>
        <v>105</v>
      </c>
      <c r="F2">
        <f t="shared" ref="F2:F8" si="0">A2</f>
        <v>0</v>
      </c>
      <c r="G2">
        <f>F2/180*PI()</f>
        <v>0</v>
      </c>
      <c r="H2">
        <v>3.56</v>
      </c>
      <c r="I2">
        <f>-1.7544*G2*G2*G2*G2 +7.0738*G2*G2*G2-8.1318*G2*G2-0.0356*G2+3.5304</f>
        <v>3.5304000000000002</v>
      </c>
    </row>
    <row r="3" spans="1:9">
      <c r="A3">
        <v>8</v>
      </c>
      <c r="B3">
        <f t="shared" ref="B3:B8" si="1">A3/180*PI()</f>
        <v>0.13962634015954636</v>
      </c>
      <c r="C3">
        <v>8.57</v>
      </c>
      <c r="D3">
        <f t="shared" ref="D3:D8" si="2">C3-$C$2</f>
        <v>-7.0000000000000284E-2</v>
      </c>
      <c r="E3">
        <f t="shared" ref="E3:E8" si="3">105-D3*$B$10</f>
        <v>104.44881889763779</v>
      </c>
      <c r="F3">
        <f t="shared" si="0"/>
        <v>8</v>
      </c>
      <c r="G3">
        <f t="shared" ref="G3:G8" si="4">F3/180*PI()</f>
        <v>0.13962634015954636</v>
      </c>
      <c r="H3">
        <v>3.32</v>
      </c>
      <c r="I3">
        <f t="shared" ref="I3:I8" si="5">-1.7544*G3*G3*G3*G3 +7.0738*G3*G3*G3-8.1318*G3*G3-0.0356*G3+3.5304</f>
        <v>3.3854843725264749</v>
      </c>
    </row>
    <row r="4" spans="1:9">
      <c r="A4">
        <v>23</v>
      </c>
      <c r="B4">
        <f t="shared" si="1"/>
        <v>0.40142572795869574</v>
      </c>
      <c r="C4">
        <v>8.32</v>
      </c>
      <c r="D4">
        <f t="shared" si="2"/>
        <v>-0.32000000000000028</v>
      </c>
      <c r="E4">
        <f t="shared" si="3"/>
        <v>102.48031496062993</v>
      </c>
      <c r="F4">
        <f t="shared" si="0"/>
        <v>23</v>
      </c>
      <c r="G4">
        <f t="shared" si="4"/>
        <v>0.40142572795869574</v>
      </c>
      <c r="H4">
        <v>2.67</v>
      </c>
      <c r="I4">
        <f t="shared" si="5"/>
        <v>2.6177547492778088</v>
      </c>
    </row>
    <row r="5" spans="1:9">
      <c r="A5">
        <v>38</v>
      </c>
      <c r="B5">
        <f t="shared" si="1"/>
        <v>0.66322511575784526</v>
      </c>
      <c r="C5">
        <v>7.81</v>
      </c>
      <c r="D5">
        <f t="shared" si="2"/>
        <v>-0.83000000000000096</v>
      </c>
      <c r="E5">
        <f t="shared" si="3"/>
        <v>98.464566929133852</v>
      </c>
      <c r="F5">
        <f t="shared" si="0"/>
        <v>38</v>
      </c>
      <c r="G5">
        <f t="shared" si="4"/>
        <v>0.66322511575784526</v>
      </c>
      <c r="H5">
        <v>1.66</v>
      </c>
      <c r="I5">
        <f t="shared" si="5"/>
        <v>1.6540750474934889</v>
      </c>
    </row>
    <row r="6" spans="1:9">
      <c r="A6">
        <v>53</v>
      </c>
      <c r="B6">
        <f t="shared" si="1"/>
        <v>0.92502450355699462</v>
      </c>
      <c r="C6">
        <v>7.02</v>
      </c>
      <c r="D6">
        <f t="shared" si="2"/>
        <v>-1.620000000000001</v>
      </c>
      <c r="E6">
        <f t="shared" si="3"/>
        <v>92.244094488188964</v>
      </c>
      <c r="F6">
        <f t="shared" si="0"/>
        <v>53</v>
      </c>
      <c r="G6">
        <f t="shared" si="4"/>
        <v>0.92502450355699462</v>
      </c>
      <c r="H6">
        <v>0.81</v>
      </c>
      <c r="I6">
        <f t="shared" si="5"/>
        <v>0.85383311171001974</v>
      </c>
    </row>
    <row r="7" spans="1:9">
      <c r="A7">
        <v>71</v>
      </c>
      <c r="B7">
        <f t="shared" si="1"/>
        <v>1.2391837689159739</v>
      </c>
      <c r="C7">
        <v>6.09</v>
      </c>
      <c r="D7">
        <f t="shared" si="2"/>
        <v>-2.5500000000000007</v>
      </c>
      <c r="E7">
        <f t="shared" si="3"/>
        <v>84.921259842519675</v>
      </c>
      <c r="F7">
        <f t="shared" si="0"/>
        <v>71</v>
      </c>
      <c r="G7">
        <f t="shared" si="4"/>
        <v>1.2391837689159739</v>
      </c>
      <c r="H7">
        <v>0.35</v>
      </c>
      <c r="I7">
        <f t="shared" si="5"/>
        <v>0.32287923129005902</v>
      </c>
    </row>
    <row r="8" spans="1:9">
      <c r="A8">
        <v>90</v>
      </c>
      <c r="B8">
        <f t="shared" si="1"/>
        <v>1.5707963267948966</v>
      </c>
      <c r="C8">
        <v>5.08</v>
      </c>
      <c r="D8">
        <f t="shared" si="2"/>
        <v>-3.5600000000000005</v>
      </c>
      <c r="E8">
        <f t="shared" si="3"/>
        <v>76.968503937007867</v>
      </c>
      <c r="F8">
        <f t="shared" si="0"/>
        <v>90</v>
      </c>
      <c r="G8">
        <f t="shared" si="4"/>
        <v>1.5707963267948966</v>
      </c>
      <c r="H8">
        <v>0.14000000000000001</v>
      </c>
      <c r="I8">
        <f t="shared" si="5"/>
        <v>0.1456855493312359</v>
      </c>
    </row>
    <row r="10" spans="1:9">
      <c r="A10" t="s">
        <v>2</v>
      </c>
      <c r="B10">
        <f>-30/3.81</f>
        <v>-7.8740157480314963</v>
      </c>
      <c r="C10" t="s">
        <v>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Bien</dc:creator>
  <cp:lastModifiedBy>Ulrich Bien</cp:lastModifiedBy>
  <dcterms:created xsi:type="dcterms:W3CDTF">2021-05-21T15:50:33Z</dcterms:created>
  <dcterms:modified xsi:type="dcterms:W3CDTF">2021-06-03T09:40:53Z</dcterms:modified>
</cp:coreProperties>
</file>